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sk Analyzer" sheetId="1" r:id="rId5"/>
  </sheets>
  <definedNames/>
  <calcPr/>
</workbook>
</file>

<file path=xl/sharedStrings.xml><?xml version="1.0" encoding="utf-8"?>
<sst xmlns="http://schemas.openxmlformats.org/spreadsheetml/2006/main" count="62" uniqueCount="34">
  <si>
    <r>
      <rPr>
        <rFont val="Arial Narrow"/>
        <color theme="1"/>
        <sz val="16.0"/>
      </rPr>
      <t xml:space="preserve">⚠️ Input only in </t>
    </r>
    <r>
      <rPr>
        <rFont val="Arial Narrow"/>
        <b/>
        <color theme="1"/>
        <sz val="16.0"/>
      </rPr>
      <t>yellow-highlighted</t>
    </r>
    <r>
      <rPr>
        <rFont val="Arial Narrow"/>
        <color theme="1"/>
        <sz val="16.0"/>
      </rPr>
      <t xml:space="preserve"> cells. Do not change other cells.</t>
    </r>
  </si>
  <si>
    <t>Sector Secrets Mastery - Position Sizing Guide</t>
  </si>
  <si>
    <t>Instructions</t>
  </si>
  <si>
    <t>Shared Parameters</t>
  </si>
  <si>
    <t>Data from the Shared Parameters section are used in the Contract Calculator sections and should not need changes very often</t>
  </si>
  <si>
    <t xml:space="preserve">Account Size: </t>
  </si>
  <si>
    <t>⬅️  In this line, enter your account size</t>
  </si>
  <si>
    <t xml:space="preserve">Desired Account Risk: </t>
  </si>
  <si>
    <t>(select from list)</t>
  </si>
  <si>
    <r>
      <rPr>
        <rFont val="Arial Narrow"/>
        <color theme="1"/>
        <sz val="14.0"/>
      </rPr>
      <t xml:space="preserve">⬅️  In this line, select your desired account risk from the drop-down list </t>
    </r>
    <r>
      <rPr>
        <rFont val="Arial Narrow"/>
        <b/>
        <color theme="1"/>
        <sz val="14.0"/>
      </rPr>
      <t>(Trade90x recommends 2-4%. 2% in choppy markets, up to 4% in very bullish markets.)</t>
    </r>
  </si>
  <si>
    <t>Potential Loss/Trade:</t>
  </si>
  <si>
    <t>(calculated)</t>
  </si>
  <si>
    <t>⬅️  In this line, DO NOT CHANGE the max acceptable loss per trade</t>
  </si>
  <si>
    <t xml:space="preserve">Stop Loss: </t>
  </si>
  <si>
    <r>
      <rPr>
        <rFont val="Arial Narrow"/>
        <color theme="1"/>
        <sz val="14.0"/>
      </rPr>
      <t xml:space="preserve">⬅️  In this line, select your desired stop loss (15%, 25%, 50%) from the drop-down list </t>
    </r>
    <r>
      <rPr>
        <rFont val="Arial Narrow"/>
        <b/>
        <color theme="1"/>
        <sz val="14.0"/>
      </rPr>
      <t>(Trade90x recommends 25%)</t>
    </r>
  </si>
  <si>
    <t xml:space="preserve">Maximum Budget per Trade: </t>
  </si>
  <si>
    <t>⬅️  In this line, DO NOT CHANGE your calculated maximum budget per trade</t>
  </si>
  <si>
    <t>CONTRACT CALCULATOR: 1 or more entries (AGG, MOD, CONS)</t>
  </si>
  <si>
    <t>% Split</t>
  </si>
  <si>
    <t>Budget</t>
  </si>
  <si>
    <t>Aggressive</t>
  </si>
  <si>
    <t xml:space="preserve">⬅️  In this line, view the calculated % of total budget </t>
  </si>
  <si>
    <t>Moderate</t>
  </si>
  <si>
    <t>Conservative</t>
  </si>
  <si>
    <r>
      <rPr>
        <rFont val="Arial Narrow"/>
        <b/>
        <color theme="0"/>
        <sz val="18.0"/>
      </rPr>
      <t xml:space="preserve">Appendix
</t>
    </r>
    <r>
      <rPr>
        <rFont val="Arial Narrow"/>
        <b val="0"/>
        <color theme="0"/>
        <sz val="18.0"/>
      </rPr>
      <t xml:space="preserve">(the tables below are </t>
    </r>
    <r>
      <rPr>
        <rFont val="Arial Narrow"/>
        <b val="0"/>
        <color theme="0"/>
        <sz val="18.0"/>
        <u/>
      </rPr>
      <t>not</t>
    </r>
    <r>
      <rPr>
        <rFont val="Arial Narrow"/>
        <b val="0"/>
        <color theme="0"/>
        <sz val="18.0"/>
      </rPr>
      <t xml:space="preserve"> used in the calcuations above)</t>
    </r>
  </si>
  <si>
    <t>5% Total Account Risk</t>
  </si>
  <si>
    <t>15% Stop Loss</t>
  </si>
  <si>
    <t>25% Stop Loss</t>
  </si>
  <si>
    <t>Account Size</t>
  </si>
  <si>
    <t>Maximum Budget Per Trade</t>
  </si>
  <si>
    <t xml:space="preserve">Stop Loss Per Trade </t>
  </si>
  <si>
    <t>2.5% Total Account Risk</t>
  </si>
  <si>
    <t xml:space="preserve">Total Account Risk: </t>
  </si>
  <si>
    <t>Stop Loss: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</si>
</sst>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&quot;$&quot;#,##0_);[Red]\(&quot;$&quot;#,##0\)"/>
    <numFmt numFmtId="168" formatCode="0.0%"/>
  </numFmts>
  <fonts count="16">
    <font>
      <sz val="10.0"/>
      <color rgb="FF000000"/>
      <name val="Arial"/>
      <scheme val="minor"/>
    </font>
    <font>
      <sz val="14.0"/>
      <color theme="1"/>
      <name val="Arial Narrow"/>
    </font>
    <font>
      <sz val="16.0"/>
      <color theme="1"/>
      <name val="Arial Narrow"/>
    </font>
    <font>
      <b/>
      <sz val="18.0"/>
      <color theme="0"/>
      <name val="Arial Narrow"/>
    </font>
    <font/>
    <font>
      <b/>
      <sz val="18.0"/>
      <color rgb="FFEFEFEF"/>
      <name val="Arial Narrow"/>
    </font>
    <font>
      <b/>
      <u/>
      <sz val="14.0"/>
      <color theme="1"/>
      <name val="Arial Narrow"/>
    </font>
    <font>
      <b/>
      <u/>
      <sz val="14.0"/>
      <color rgb="FFC55A11"/>
      <name val="Arial Narrow"/>
    </font>
    <font>
      <b/>
      <sz val="18.0"/>
      <color theme="1"/>
      <name val="Arial Narrow"/>
    </font>
    <font>
      <b/>
      <sz val="14.0"/>
      <color theme="1"/>
      <name val="Arial Narrow"/>
    </font>
    <font>
      <b/>
      <sz val="14.0"/>
      <color rgb="FFC55A11"/>
      <name val="Arial Narrow"/>
    </font>
    <font>
      <i/>
      <sz val="14.0"/>
      <color theme="1"/>
      <name val="Arial Narrow"/>
    </font>
    <font>
      <b/>
      <sz val="16.0"/>
      <color theme="1"/>
      <name val="Arial Narrow"/>
    </font>
    <font>
      <b/>
      <sz val="14.0"/>
      <color rgb="FFC00000"/>
      <name val="Arial Narrow"/>
    </font>
    <font>
      <sz val="14.0"/>
      <color theme="0"/>
      <name val="Arial Narrow"/>
    </font>
    <font>
      <b/>
      <sz val="14.0"/>
      <color theme="0"/>
      <name val="Arial Narrow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BEE925"/>
        <bgColor rgb="FFBEE925"/>
      </patternFill>
    </fill>
    <fill>
      <patternFill patternType="solid">
        <fgColor rgb="FFD8D8D8"/>
        <bgColor rgb="FFD8D8D8"/>
      </patternFill>
    </fill>
  </fills>
  <borders count="31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/>
      <bottom/>
    </border>
    <border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/>
      <bottom/>
    </border>
    <border>
      <top/>
    </border>
    <border>
      <right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Alignment="1" applyBorder="1" applyFill="1" applyFont="1">
      <alignment horizontal="left" vertical="top"/>
    </xf>
    <xf borderId="1" fillId="3" fontId="1" numFmtId="0" xfId="0" applyBorder="1" applyFont="1"/>
    <xf borderId="2" fillId="4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2" fillId="5" fontId="5" numFmtId="0" xfId="0" applyAlignment="1" applyBorder="1" applyFill="1" applyFont="1">
      <alignment horizontal="center" vertical="center"/>
    </xf>
    <xf borderId="1" fillId="2" fontId="6" numFmtId="20" xfId="0" applyAlignment="1" applyBorder="1" applyFont="1" applyNumberFormat="1">
      <alignment horizontal="left" shrinkToFit="0" vertical="center" wrapText="1"/>
    </xf>
    <xf borderId="1" fillId="2" fontId="1" numFmtId="20" xfId="0" applyAlignment="1" applyBorder="1" applyFont="1" applyNumberFormat="1">
      <alignment shrinkToFit="0" vertical="center" wrapText="1"/>
    </xf>
    <xf borderId="1" fillId="2" fontId="7" numFmtId="0" xfId="0" applyAlignment="1" applyBorder="1" applyFont="1">
      <alignment horizontal="center" vertical="center"/>
    </xf>
    <xf quotePrefix="1" borderId="2" fillId="6" fontId="8" numFmtId="0" xfId="0" applyAlignment="1" applyBorder="1" applyFill="1" applyFont="1">
      <alignment horizontal="center"/>
    </xf>
    <xf borderId="1" fillId="2" fontId="9" numFmtId="0" xfId="0" applyBorder="1" applyFont="1"/>
    <xf borderId="1" fillId="2" fontId="1" numFmtId="0" xfId="0" applyAlignment="1" applyBorder="1" applyFont="1">
      <alignment shrinkToFit="0" vertical="center" wrapText="1"/>
    </xf>
    <xf borderId="1" fillId="2" fontId="10" numFmtId="0" xfId="0" applyAlignment="1" applyBorder="1" applyFont="1">
      <alignment horizontal="center" vertical="center"/>
    </xf>
    <xf borderId="1" fillId="2" fontId="9" numFmtId="0" xfId="0" applyAlignment="1" applyBorder="1" applyFont="1">
      <alignment horizontal="right"/>
    </xf>
    <xf borderId="5" fillId="3" fontId="2" numFmtId="164" xfId="0" applyAlignment="1" applyBorder="1" applyFont="1" applyNumberFormat="1">
      <alignment horizontal="center"/>
    </xf>
    <xf borderId="1" fillId="2" fontId="11" numFmtId="0" xfId="0" applyBorder="1" applyFont="1"/>
    <xf borderId="1" fillId="2" fontId="1" numFmtId="0" xfId="0" applyAlignment="1" applyBorder="1" applyFont="1">
      <alignment horizontal="left" readingOrder="0" vertical="center"/>
    </xf>
    <xf borderId="1" fillId="2" fontId="9" numFmtId="0" xfId="0" applyAlignment="1" applyBorder="1" applyFont="1">
      <alignment horizontal="right" vertical="center"/>
    </xf>
    <xf borderId="6" fillId="3" fontId="2" numFmtId="9" xfId="0" applyAlignment="1" applyBorder="1" applyFont="1" applyNumberFormat="1">
      <alignment horizontal="center" readingOrder="0" vertical="center"/>
    </xf>
    <xf borderId="1" fillId="2" fontId="11" numFmtId="0" xfId="0" applyAlignment="1" applyBorder="1" applyFont="1">
      <alignment vertical="center"/>
    </xf>
    <xf borderId="6" fillId="7" fontId="12" numFmtId="164" xfId="0" applyAlignment="1" applyBorder="1" applyFill="1" applyFont="1" applyNumberFormat="1">
      <alignment horizontal="center"/>
    </xf>
    <xf borderId="1" fillId="2" fontId="1" numFmtId="0" xfId="0" applyAlignment="1" applyBorder="1" applyFont="1">
      <alignment horizontal="left" readingOrder="0"/>
    </xf>
    <xf borderId="6" fillId="3" fontId="2" numFmtId="9" xfId="0" applyAlignment="1" applyBorder="1" applyFont="1" applyNumberFormat="1">
      <alignment horizontal="center" readingOrder="0"/>
    </xf>
    <xf borderId="1" fillId="2" fontId="9" numFmtId="0" xfId="0" applyAlignment="1" applyBorder="1" applyFont="1">
      <alignment horizontal="center"/>
    </xf>
    <xf borderId="1" fillId="2" fontId="13" numFmtId="0" xfId="0" applyAlignment="1" applyBorder="1" applyFont="1">
      <alignment horizontal="center"/>
    </xf>
    <xf borderId="7" fillId="2" fontId="1" numFmtId="0" xfId="0" applyBorder="1" applyFont="1"/>
    <xf borderId="5" fillId="4" fontId="14" numFmtId="0" xfId="0" applyAlignment="1" applyBorder="1" applyFont="1">
      <alignment horizontal="center" vertical="center"/>
    </xf>
    <xf borderId="8" fillId="2" fontId="1" numFmtId="0" xfId="0" applyBorder="1" applyFont="1"/>
    <xf borderId="9" fillId="2" fontId="1" numFmtId="0" xfId="0" applyBorder="1" applyFont="1"/>
    <xf borderId="10" fillId="2" fontId="1" numFmtId="0" xfId="0" applyBorder="1" applyFont="1"/>
    <xf borderId="11" fillId="2" fontId="9" numFmtId="0" xfId="0" applyAlignment="1" applyBorder="1" applyFont="1">
      <alignment horizontal="right"/>
    </xf>
    <xf borderId="12" fillId="0" fontId="2" numFmtId="9" xfId="0" applyAlignment="1" applyBorder="1" applyFont="1" applyNumberFormat="1">
      <alignment horizontal="center" readingOrder="0"/>
    </xf>
    <xf borderId="12" fillId="7" fontId="12" numFmtId="164" xfId="0" applyAlignment="1" applyBorder="1" applyFont="1" applyNumberFormat="1">
      <alignment horizontal="center"/>
    </xf>
    <xf borderId="13" fillId="2" fontId="11" numFmtId="0" xfId="0" applyBorder="1" applyFont="1"/>
    <xf borderId="0" fillId="2" fontId="1" numFmtId="0" xfId="0" applyFont="1"/>
    <xf borderId="14" fillId="2" fontId="1" numFmtId="0" xfId="0" applyBorder="1" applyFont="1"/>
    <xf borderId="15" fillId="2" fontId="1" numFmtId="0" xfId="0" applyBorder="1" applyFont="1"/>
    <xf borderId="6" fillId="0" fontId="2" numFmtId="9" xfId="0" applyAlignment="1" applyBorder="1" applyFont="1" applyNumberFormat="1">
      <alignment horizontal="center"/>
    </xf>
    <xf borderId="16" fillId="7" fontId="12" numFmtId="164" xfId="0" applyAlignment="1" applyBorder="1" applyFont="1" applyNumberFormat="1">
      <alignment horizontal="center"/>
    </xf>
    <xf borderId="0" fillId="2" fontId="1" numFmtId="165" xfId="0" applyFont="1" applyNumberFormat="1"/>
    <xf borderId="17" fillId="2" fontId="9" numFmtId="0" xfId="0" applyAlignment="1" applyBorder="1" applyFont="1">
      <alignment horizontal="right"/>
    </xf>
    <xf borderId="6" fillId="0" fontId="2" numFmtId="9" xfId="0" applyAlignment="1" applyBorder="1" applyFont="1" applyNumberFormat="1">
      <alignment horizontal="center" readingOrder="0"/>
    </xf>
    <xf borderId="18" fillId="2" fontId="11" numFmtId="0" xfId="0" applyBorder="1" applyFont="1"/>
    <xf borderId="17" fillId="2" fontId="1" numFmtId="0" xfId="0" applyAlignment="1" applyBorder="1" applyFont="1">
      <alignment horizontal="right"/>
    </xf>
    <xf borderId="0" fillId="0" fontId="2" numFmtId="9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11" numFmtId="0" xfId="0" applyFont="1"/>
    <xf borderId="19" fillId="2" fontId="1" numFmtId="0" xfId="0" applyBorder="1" applyFont="1"/>
    <xf borderId="1" fillId="2" fontId="1" numFmtId="0" xfId="0" applyAlignment="1" applyBorder="1" applyFont="1">
      <alignment horizontal="left"/>
    </xf>
    <xf borderId="20" fillId="2" fontId="1" numFmtId="0" xfId="0" applyAlignment="1" applyBorder="1" applyFont="1">
      <alignment horizontal="right"/>
    </xf>
    <xf borderId="21" fillId="2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1" fillId="2" fontId="1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165" xfId="0" applyBorder="1" applyFont="1" applyNumberFormat="1"/>
    <xf borderId="2" fillId="5" fontId="3" numFmtId="0" xfId="0" applyAlignment="1" applyBorder="1" applyFont="1">
      <alignment horizontal="center" shrinkToFit="0" vertical="center" wrapText="1"/>
    </xf>
    <xf borderId="2" fillId="6" fontId="9" numFmtId="0" xfId="0" applyAlignment="1" applyBorder="1" applyFont="1">
      <alignment horizontal="center"/>
    </xf>
    <xf borderId="24" fillId="5" fontId="15" numFmtId="0" xfId="0" applyAlignment="1" applyBorder="1" applyFont="1">
      <alignment horizontal="center"/>
    </xf>
    <xf borderId="25" fillId="0" fontId="4" numFmtId="0" xfId="0" applyBorder="1" applyFont="1"/>
    <xf borderId="26" fillId="0" fontId="4" numFmtId="0" xfId="0" applyBorder="1" applyFont="1"/>
    <xf borderId="2" fillId="5" fontId="15" numFmtId="0" xfId="0" applyAlignment="1" applyBorder="1" applyFont="1">
      <alignment horizontal="center"/>
    </xf>
    <xf borderId="13" fillId="2" fontId="1" numFmtId="0" xfId="0" applyBorder="1" applyFont="1"/>
    <xf borderId="6" fillId="2" fontId="9" numFmtId="0" xfId="0" applyAlignment="1" applyBorder="1" applyFont="1">
      <alignment horizontal="center" vertical="center"/>
    </xf>
    <xf borderId="6" fillId="2" fontId="9" numFmtId="0" xfId="0" applyAlignment="1" applyBorder="1" applyFont="1">
      <alignment horizontal="center" shrinkToFit="0" vertical="center" wrapText="1"/>
    </xf>
    <xf borderId="27" fillId="2" fontId="9" numFmtId="0" xfId="0" applyAlignment="1" applyBorder="1" applyFont="1">
      <alignment horizontal="center" vertical="center"/>
    </xf>
    <xf borderId="27" fillId="2" fontId="9" numFmtId="0" xfId="0" applyAlignment="1" applyBorder="1" applyFont="1">
      <alignment horizontal="center" shrinkToFit="0" vertical="center" wrapText="1"/>
    </xf>
    <xf borderId="6" fillId="2" fontId="1" numFmtId="166" xfId="0" applyBorder="1" applyFont="1" applyNumberFormat="1"/>
    <xf borderId="6" fillId="2" fontId="1" numFmtId="167" xfId="0" applyBorder="1" applyFont="1" applyNumberFormat="1"/>
    <xf borderId="28" fillId="6" fontId="9" numFmtId="0" xfId="0" applyBorder="1" applyFont="1"/>
    <xf borderId="29" fillId="6" fontId="9" numFmtId="0" xfId="0" applyBorder="1" applyFont="1"/>
    <xf borderId="30" fillId="6" fontId="9" numFmtId="168" xfId="0" applyAlignment="1" applyBorder="1" applyFont="1" applyNumberFormat="1">
      <alignment horizontal="left"/>
    </xf>
    <xf borderId="28" fillId="4" fontId="15" numFmtId="0" xfId="0" applyBorder="1" applyFont="1"/>
    <xf borderId="29" fillId="4" fontId="15" numFmtId="0" xfId="0" applyBorder="1" applyFont="1"/>
    <xf borderId="30" fillId="4" fontId="15" numFmtId="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200025</xdr:rowOff>
    </xdr:from>
    <xdr:ext cx="2962275" cy="742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75"/>
  <cols>
    <col customWidth="1" min="1" max="1" width="7.75"/>
    <col customWidth="1" min="2" max="2" width="14.5"/>
    <col customWidth="1" min="3" max="3" width="11.75"/>
    <col customWidth="1" min="4" max="4" width="11.5"/>
    <col customWidth="1" min="5" max="5" width="11.75"/>
    <col customWidth="1" min="6" max="6" width="13.88"/>
    <col customWidth="1" min="7" max="7" width="11.75"/>
    <col customWidth="1" min="8" max="8" width="11.5"/>
    <col customWidth="1" min="9" max="9" width="7.0"/>
    <col customWidth="1" min="10" max="10" width="11.38"/>
    <col customWidth="1" min="11" max="11" width="14.38"/>
    <col customWidth="1" min="12" max="12" width="12.25"/>
    <col customWidth="1" min="13" max="13" width="7.75"/>
    <col customWidth="1" min="14" max="14" width="12.13"/>
    <col customWidth="1" min="15" max="15" width="14.75"/>
    <col customWidth="1" min="16" max="16" width="12.63"/>
    <col customWidth="1" min="17" max="26" width="7.75"/>
  </cols>
  <sheetData>
    <row r="1" ht="6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1"/>
      <c r="B3" s="2" t="s">
        <v>0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7.75" customHeight="1">
      <c r="A5" s="1"/>
      <c r="B5" s="4" t="s">
        <v>1</v>
      </c>
      <c r="C5" s="5"/>
      <c r="D5" s="5"/>
      <c r="E5" s="5"/>
      <c r="F5" s="5"/>
      <c r="G5" s="5"/>
      <c r="H5" s="6"/>
      <c r="I5" s="1"/>
      <c r="J5" s="7" t="s">
        <v>2</v>
      </c>
      <c r="K5" s="5"/>
      <c r="L5" s="5"/>
      <c r="M5" s="5"/>
      <c r="N5" s="5"/>
      <c r="O5" s="5"/>
      <c r="P5" s="6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"/>
      <c r="C6" s="1"/>
      <c r="D6" s="1"/>
      <c r="E6" s="1"/>
      <c r="F6" s="1"/>
      <c r="G6" s="1"/>
      <c r="H6" s="1"/>
      <c r="I6" s="1"/>
      <c r="J6" s="8"/>
      <c r="K6" s="9"/>
      <c r="L6" s="9"/>
      <c r="M6" s="9"/>
      <c r="N6" s="9"/>
      <c r="O6" s="9"/>
      <c r="P6" s="9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0"/>
      <c r="B7" s="11" t="s">
        <v>3</v>
      </c>
      <c r="C7" s="5"/>
      <c r="D7" s="5"/>
      <c r="E7" s="5"/>
      <c r="F7" s="5"/>
      <c r="G7" s="5"/>
      <c r="H7" s="6"/>
      <c r="I7" s="1"/>
      <c r="J7" s="12" t="s">
        <v>4</v>
      </c>
      <c r="K7" s="13"/>
      <c r="L7" s="13"/>
      <c r="M7" s="13"/>
      <c r="N7" s="13"/>
      <c r="O7" s="13"/>
      <c r="P7" s="13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4"/>
      <c r="B8" s="1"/>
      <c r="C8" s="1"/>
      <c r="D8" s="1"/>
      <c r="E8" s="15" t="s">
        <v>5</v>
      </c>
      <c r="F8" s="16">
        <v>10000.0</v>
      </c>
      <c r="G8" s="17"/>
      <c r="H8" s="1"/>
      <c r="I8" s="1"/>
      <c r="J8" s="18" t="s">
        <v>6</v>
      </c>
      <c r="K8" s="13"/>
      <c r="L8" s="13"/>
      <c r="M8" s="13"/>
      <c r="N8" s="13"/>
      <c r="O8" s="13"/>
      <c r="P8" s="13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4"/>
      <c r="B9" s="1"/>
      <c r="C9" s="1"/>
      <c r="D9" s="1"/>
      <c r="E9" s="19" t="s">
        <v>7</v>
      </c>
      <c r="F9" s="20">
        <v>0.05</v>
      </c>
      <c r="G9" s="21" t="s">
        <v>8</v>
      </c>
      <c r="H9" s="1"/>
      <c r="I9" s="1"/>
      <c r="J9" s="18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4"/>
      <c r="B10" s="1"/>
      <c r="C10" s="1"/>
      <c r="D10" s="1"/>
      <c r="E10" s="15" t="s">
        <v>10</v>
      </c>
      <c r="F10" s="22">
        <f>F8*F9</f>
        <v>500</v>
      </c>
      <c r="G10" s="17" t="s">
        <v>11</v>
      </c>
      <c r="H10" s="1"/>
      <c r="I10" s="1"/>
      <c r="J10" s="23" t="s">
        <v>12</v>
      </c>
      <c r="K10" s="13"/>
      <c r="L10" s="13"/>
      <c r="M10" s="13"/>
      <c r="N10" s="13"/>
      <c r="O10" s="13"/>
      <c r="P10" s="1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4"/>
      <c r="B11" s="1"/>
      <c r="C11" s="1"/>
      <c r="D11" s="1"/>
      <c r="E11" s="15" t="s">
        <v>13</v>
      </c>
      <c r="F11" s="24">
        <v>0.5</v>
      </c>
      <c r="G11" s="21" t="s">
        <v>8</v>
      </c>
      <c r="H11" s="1"/>
      <c r="I11" s="1"/>
      <c r="J11" s="23" t="s">
        <v>14</v>
      </c>
      <c r="K11" s="1"/>
      <c r="L11" s="1"/>
      <c r="M11" s="2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4"/>
      <c r="B12" s="1"/>
      <c r="C12" s="1"/>
      <c r="D12" s="1"/>
      <c r="E12" s="15" t="s">
        <v>15</v>
      </c>
      <c r="F12" s="22">
        <f>F10*F11</f>
        <v>250</v>
      </c>
      <c r="G12" s="17" t="s">
        <v>11</v>
      </c>
      <c r="H12" s="26"/>
      <c r="I12" s="1"/>
      <c r="J12" s="23" t="s">
        <v>16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1" t="s">
        <v>17</v>
      </c>
      <c r="C15" s="5"/>
      <c r="D15" s="5"/>
      <c r="E15" s="5"/>
      <c r="F15" s="5"/>
      <c r="G15" s="5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4"/>
      <c r="B16" s="27"/>
      <c r="C16" s="28" t="s">
        <v>18</v>
      </c>
      <c r="D16" s="28" t="s">
        <v>19</v>
      </c>
      <c r="E16" s="29"/>
      <c r="F16" s="30"/>
      <c r="G16" s="1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4"/>
      <c r="B17" s="32" t="s">
        <v>20</v>
      </c>
      <c r="C17" s="33">
        <v>0.15</v>
      </c>
      <c r="D17" s="34">
        <f t="shared" ref="D17:D19" si="1">C17*$F$10</f>
        <v>75</v>
      </c>
      <c r="E17" s="35" t="s">
        <v>11</v>
      </c>
      <c r="F17" s="36"/>
      <c r="G17" s="37"/>
      <c r="H17" s="38"/>
      <c r="I17" s="1"/>
      <c r="J17" s="23" t="s">
        <v>21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4"/>
      <c r="B18" s="32" t="s">
        <v>22</v>
      </c>
      <c r="C18" s="39">
        <v>0.25</v>
      </c>
      <c r="D18" s="40">
        <f t="shared" si="1"/>
        <v>125</v>
      </c>
      <c r="E18" s="35" t="s">
        <v>11</v>
      </c>
      <c r="F18" s="41"/>
      <c r="G18" s="37"/>
      <c r="H18" s="38"/>
      <c r="I18" s="1"/>
      <c r="J18" s="23" t="s">
        <v>21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4"/>
      <c r="B19" s="42" t="s">
        <v>23</v>
      </c>
      <c r="C19" s="43">
        <v>0.5</v>
      </c>
      <c r="D19" s="22">
        <f t="shared" si="1"/>
        <v>250</v>
      </c>
      <c r="E19" s="44" t="s">
        <v>11</v>
      </c>
      <c r="F19" s="36"/>
      <c r="G19" s="37"/>
      <c r="H19" s="38"/>
      <c r="I19" s="1"/>
      <c r="J19" s="23" t="s">
        <v>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4"/>
      <c r="B20" s="45"/>
      <c r="C20" s="46"/>
      <c r="D20" s="47"/>
      <c r="E20" s="48"/>
      <c r="F20" s="49"/>
      <c r="G20" s="1"/>
      <c r="H20" s="38"/>
      <c r="I20" s="1"/>
      <c r="J20" s="5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51"/>
      <c r="C21" s="52"/>
      <c r="D21" s="52"/>
      <c r="E21" s="52"/>
      <c r="F21" s="53"/>
      <c r="G21" s="53"/>
      <c r="H21" s="5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55"/>
      <c r="C22" s="55"/>
      <c r="D22" s="56"/>
      <c r="E22" s="1"/>
      <c r="F22" s="1"/>
      <c r="G22" s="5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51.75" customHeight="1">
      <c r="A23" s="1"/>
      <c r="B23" s="58" t="s">
        <v>24</v>
      </c>
      <c r="C23" s="5"/>
      <c r="D23" s="5"/>
      <c r="E23" s="5"/>
      <c r="F23" s="5"/>
      <c r="G23" s="5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59" t="s">
        <v>25</v>
      </c>
      <c r="C25" s="5"/>
      <c r="D25" s="6"/>
      <c r="E25" s="1"/>
      <c r="F25" s="59" t="s">
        <v>25</v>
      </c>
      <c r="G25" s="5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60" t="s">
        <v>26</v>
      </c>
      <c r="C26" s="61"/>
      <c r="D26" s="62"/>
      <c r="E26" s="1"/>
      <c r="F26" s="63" t="s">
        <v>27</v>
      </c>
      <c r="G26" s="5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64"/>
      <c r="B27" s="65" t="s">
        <v>28</v>
      </c>
      <c r="C27" s="66" t="s">
        <v>29</v>
      </c>
      <c r="D27" s="66" t="s">
        <v>30</v>
      </c>
      <c r="E27" s="37"/>
      <c r="F27" s="67" t="s">
        <v>28</v>
      </c>
      <c r="G27" s="68" t="s">
        <v>29</v>
      </c>
      <c r="H27" s="68" t="s">
        <v>30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69">
        <v>1000.0</v>
      </c>
      <c r="C28" s="70">
        <v>334.0</v>
      </c>
      <c r="D28" s="70">
        <v>50.0</v>
      </c>
      <c r="E28" s="1"/>
      <c r="F28" s="69">
        <v>1000.0</v>
      </c>
      <c r="G28" s="70">
        <v>200.0</v>
      </c>
      <c r="H28" s="70">
        <v>50.0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69">
        <v>2500.0</v>
      </c>
      <c r="C29" s="70">
        <v>834.0</v>
      </c>
      <c r="D29" s="70">
        <v>125.0</v>
      </c>
      <c r="E29" s="1"/>
      <c r="F29" s="69">
        <v>2500.0</v>
      </c>
      <c r="G29" s="70">
        <v>500.0</v>
      </c>
      <c r="H29" s="70">
        <v>125.0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69">
        <v>5000.0</v>
      </c>
      <c r="C30" s="70">
        <v>1667.0</v>
      </c>
      <c r="D30" s="70">
        <v>250.0</v>
      </c>
      <c r="E30" s="1"/>
      <c r="F30" s="69">
        <v>5000.0</v>
      </c>
      <c r="G30" s="70">
        <v>1000.0</v>
      </c>
      <c r="H30" s="70">
        <v>250.0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69">
        <v>10000.0</v>
      </c>
      <c r="C31" s="70">
        <v>3334.0</v>
      </c>
      <c r="D31" s="70">
        <v>500.0</v>
      </c>
      <c r="E31" s="1"/>
      <c r="F31" s="69">
        <v>10000.0</v>
      </c>
      <c r="G31" s="70">
        <v>2000.0</v>
      </c>
      <c r="H31" s="70">
        <v>500.0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69">
        <v>25000.0</v>
      </c>
      <c r="C32" s="70">
        <v>8334.0</v>
      </c>
      <c r="D32" s="70">
        <v>1250.0</v>
      </c>
      <c r="E32" s="1"/>
      <c r="F32" s="69">
        <v>25000.0</v>
      </c>
      <c r="G32" s="70">
        <v>5000.0</v>
      </c>
      <c r="H32" s="70">
        <v>1250.0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69">
        <v>50000.0</v>
      </c>
      <c r="C33" s="70">
        <v>16667.0</v>
      </c>
      <c r="D33" s="70">
        <v>2500.0</v>
      </c>
      <c r="E33" s="1"/>
      <c r="F33" s="69">
        <v>50000.0</v>
      </c>
      <c r="G33" s="70">
        <v>10000.0</v>
      </c>
      <c r="H33" s="70">
        <v>2500.0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69">
        <v>100000.0</v>
      </c>
      <c r="C34" s="70">
        <v>33334.0</v>
      </c>
      <c r="D34" s="70">
        <v>5000.0</v>
      </c>
      <c r="E34" s="1"/>
      <c r="F34" s="69">
        <v>100000.0</v>
      </c>
      <c r="G34" s="70">
        <v>20000.0</v>
      </c>
      <c r="H34" s="70">
        <v>5000.0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59" t="s">
        <v>31</v>
      </c>
      <c r="C37" s="5"/>
      <c r="D37" s="6"/>
      <c r="E37" s="1"/>
      <c r="F37" s="59" t="s">
        <v>31</v>
      </c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63" t="s">
        <v>26</v>
      </c>
      <c r="C38" s="5"/>
      <c r="D38" s="6"/>
      <c r="E38" s="1"/>
      <c r="F38" s="63" t="s">
        <v>27</v>
      </c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67" t="s">
        <v>28</v>
      </c>
      <c r="C39" s="68" t="s">
        <v>29</v>
      </c>
      <c r="D39" s="68" t="s">
        <v>30</v>
      </c>
      <c r="E39" s="1"/>
      <c r="F39" s="67" t="s">
        <v>28</v>
      </c>
      <c r="G39" s="68" t="s">
        <v>29</v>
      </c>
      <c r="H39" s="68" t="s">
        <v>30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69">
        <v>1000.0</v>
      </c>
      <c r="C40" s="70">
        <v>167.0</v>
      </c>
      <c r="D40" s="70">
        <v>25.0</v>
      </c>
      <c r="E40" s="1"/>
      <c r="F40" s="69">
        <v>1000.0</v>
      </c>
      <c r="G40" s="70">
        <v>100.0</v>
      </c>
      <c r="H40" s="70">
        <v>25.0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69">
        <v>2500.0</v>
      </c>
      <c r="C41" s="70">
        <v>420.0</v>
      </c>
      <c r="D41" s="70">
        <v>62.5</v>
      </c>
      <c r="E41" s="1"/>
      <c r="F41" s="69">
        <v>2500.0</v>
      </c>
      <c r="G41" s="70">
        <v>250.0</v>
      </c>
      <c r="H41" s="70">
        <v>62.5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69">
        <v>5000.0</v>
      </c>
      <c r="C42" s="70">
        <v>834.0</v>
      </c>
      <c r="D42" s="70">
        <v>125.0</v>
      </c>
      <c r="E42" s="1"/>
      <c r="F42" s="69">
        <v>5000.0</v>
      </c>
      <c r="G42" s="70">
        <v>500.0</v>
      </c>
      <c r="H42" s="70">
        <v>125.0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69">
        <v>10000.0</v>
      </c>
      <c r="C43" s="70">
        <v>1667.0</v>
      </c>
      <c r="D43" s="70">
        <v>250.0</v>
      </c>
      <c r="E43" s="1"/>
      <c r="F43" s="69">
        <v>10000.0</v>
      </c>
      <c r="G43" s="70">
        <v>1000.0</v>
      </c>
      <c r="H43" s="70">
        <v>250.0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69">
        <v>25000.0</v>
      </c>
      <c r="C44" s="70">
        <v>4167.0</v>
      </c>
      <c r="D44" s="70">
        <v>625.0</v>
      </c>
      <c r="E44" s="1"/>
      <c r="F44" s="69">
        <v>25000.0</v>
      </c>
      <c r="G44" s="70">
        <v>2500.0</v>
      </c>
      <c r="H44" s="70">
        <v>625.0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69">
        <v>50000.0</v>
      </c>
      <c r="C45" s="70">
        <v>8334.0</v>
      </c>
      <c r="D45" s="70">
        <v>1250.0</v>
      </c>
      <c r="E45" s="1"/>
      <c r="F45" s="69">
        <v>50000.0</v>
      </c>
      <c r="G45" s="70">
        <v>5000.0</v>
      </c>
      <c r="H45" s="70">
        <v>1250.0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69">
        <v>100000.0</v>
      </c>
      <c r="C46" s="70">
        <v>16667.0</v>
      </c>
      <c r="D46" s="70">
        <v>2500.0</v>
      </c>
      <c r="E46" s="1"/>
      <c r="F46" s="69">
        <v>100000.0</v>
      </c>
      <c r="G46" s="70">
        <v>10000.0</v>
      </c>
      <c r="H46" s="70">
        <v>2500.0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71" t="s">
        <v>32</v>
      </c>
      <c r="C49" s="72"/>
      <c r="D49" s="73">
        <v>0.03</v>
      </c>
      <c r="E49" s="1"/>
      <c r="F49" s="71" t="s">
        <v>32</v>
      </c>
      <c r="G49" s="72"/>
      <c r="H49" s="73">
        <v>0.03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74" t="s">
        <v>33</v>
      </c>
      <c r="C50" s="75"/>
      <c r="D50" s="76">
        <v>0.15</v>
      </c>
      <c r="E50" s="1"/>
      <c r="F50" s="74" t="s">
        <v>33</v>
      </c>
      <c r="G50" s="75"/>
      <c r="H50" s="76">
        <v>0.25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67" t="s">
        <v>28</v>
      </c>
      <c r="C51" s="68" t="s">
        <v>29</v>
      </c>
      <c r="D51" s="68" t="s">
        <v>30</v>
      </c>
      <c r="E51" s="1"/>
      <c r="F51" s="67" t="s">
        <v>28</v>
      </c>
      <c r="G51" s="68" t="s">
        <v>29</v>
      </c>
      <c r="H51" s="68" t="s">
        <v>30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69">
        <f t="shared" ref="B52:B58" si="2">B28</f>
        <v>1000</v>
      </c>
      <c r="C52" s="70">
        <f t="shared" ref="C52:C58" si="3">D52/$D$50</f>
        <v>200</v>
      </c>
      <c r="D52" s="70">
        <f t="shared" ref="D52:D58" si="4">$D$49*B52</f>
        <v>30</v>
      </c>
      <c r="E52" s="1"/>
      <c r="F52" s="69">
        <f t="shared" ref="F52:F58" si="5">F28</f>
        <v>1000</v>
      </c>
      <c r="G52" s="70">
        <f t="shared" ref="G52:G58" si="6">H52/$H$50</f>
        <v>120</v>
      </c>
      <c r="H52" s="70">
        <f t="shared" ref="H52:H58" si="7">$H$49*F52</f>
        <v>30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69">
        <f t="shared" si="2"/>
        <v>2500</v>
      </c>
      <c r="C53" s="70">
        <f t="shared" si="3"/>
        <v>500</v>
      </c>
      <c r="D53" s="70">
        <f t="shared" si="4"/>
        <v>75</v>
      </c>
      <c r="E53" s="1"/>
      <c r="F53" s="69">
        <f t="shared" si="5"/>
        <v>2500</v>
      </c>
      <c r="G53" s="70">
        <f t="shared" si="6"/>
        <v>300</v>
      </c>
      <c r="H53" s="70">
        <f t="shared" si="7"/>
        <v>75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69">
        <f t="shared" si="2"/>
        <v>5000</v>
      </c>
      <c r="C54" s="70">
        <f t="shared" si="3"/>
        <v>1000</v>
      </c>
      <c r="D54" s="70">
        <f t="shared" si="4"/>
        <v>150</v>
      </c>
      <c r="E54" s="1"/>
      <c r="F54" s="69">
        <f t="shared" si="5"/>
        <v>5000</v>
      </c>
      <c r="G54" s="70">
        <f t="shared" si="6"/>
        <v>600</v>
      </c>
      <c r="H54" s="70">
        <f t="shared" si="7"/>
        <v>150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69">
        <f t="shared" si="2"/>
        <v>10000</v>
      </c>
      <c r="C55" s="70">
        <f t="shared" si="3"/>
        <v>2000</v>
      </c>
      <c r="D55" s="70">
        <f t="shared" si="4"/>
        <v>300</v>
      </c>
      <c r="E55" s="15"/>
      <c r="F55" s="69">
        <f t="shared" si="5"/>
        <v>10000</v>
      </c>
      <c r="G55" s="70">
        <f t="shared" si="6"/>
        <v>1200</v>
      </c>
      <c r="H55" s="70">
        <f t="shared" si="7"/>
        <v>300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69">
        <f t="shared" si="2"/>
        <v>25000</v>
      </c>
      <c r="C56" s="70">
        <f t="shared" si="3"/>
        <v>5000</v>
      </c>
      <c r="D56" s="70">
        <f t="shared" si="4"/>
        <v>750</v>
      </c>
      <c r="E56" s="1"/>
      <c r="F56" s="69">
        <f t="shared" si="5"/>
        <v>25000</v>
      </c>
      <c r="G56" s="70">
        <f t="shared" si="6"/>
        <v>3000</v>
      </c>
      <c r="H56" s="70">
        <f t="shared" si="7"/>
        <v>750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69">
        <f t="shared" si="2"/>
        <v>50000</v>
      </c>
      <c r="C57" s="70">
        <f t="shared" si="3"/>
        <v>10000</v>
      </c>
      <c r="D57" s="70">
        <f t="shared" si="4"/>
        <v>1500</v>
      </c>
      <c r="E57" s="1"/>
      <c r="F57" s="69">
        <f t="shared" si="5"/>
        <v>50000</v>
      </c>
      <c r="G57" s="70">
        <f t="shared" si="6"/>
        <v>6000</v>
      </c>
      <c r="H57" s="70">
        <f t="shared" si="7"/>
        <v>1500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69">
        <f t="shared" si="2"/>
        <v>100000</v>
      </c>
      <c r="C58" s="70">
        <f t="shared" si="3"/>
        <v>20000</v>
      </c>
      <c r="D58" s="70">
        <f t="shared" si="4"/>
        <v>3000</v>
      </c>
      <c r="E58" s="1"/>
      <c r="F58" s="69">
        <f t="shared" si="5"/>
        <v>100000</v>
      </c>
      <c r="G58" s="70">
        <f t="shared" si="6"/>
        <v>12000</v>
      </c>
      <c r="H58" s="70">
        <f t="shared" si="7"/>
        <v>3000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</sheetData>
  <mergeCells count="13">
    <mergeCell ref="F25:H25"/>
    <mergeCell ref="F26:H26"/>
    <mergeCell ref="B37:D37"/>
    <mergeCell ref="F37:H37"/>
    <mergeCell ref="B38:D38"/>
    <mergeCell ref="F38:H38"/>
    <mergeCell ref="B5:H5"/>
    <mergeCell ref="J5:P5"/>
    <mergeCell ref="B7:H7"/>
    <mergeCell ref="B15:H15"/>
    <mergeCell ref="B23:H23"/>
    <mergeCell ref="B25:D25"/>
    <mergeCell ref="B26:D26"/>
  </mergeCells>
  <dataValidations>
    <dataValidation type="list" allowBlank="1" showErrorMessage="1" sqref="F9">
      <formula1>"5%,4%,3%,2.5%,2%,1%"</formula1>
    </dataValidation>
    <dataValidation type="list" allowBlank="1" showErrorMessage="1" sqref="F11">
      <formula1>"15%,25%,50%"</formula1>
    </dataValidation>
  </dataValidations>
  <printOptions/>
  <pageMargins bottom="0.75" footer="0.0" header="0.0" left="0.7" right="0.7" top="0.75"/>
  <pageSetup orientation="portrait"/>
  <drawing r:id="rId1"/>
</worksheet>
</file>